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60" windowWidth="7575" windowHeight="841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56" i="1"/>
  <c r="B58"/>
  <c r="B60" s="1"/>
  <c r="F39"/>
  <c r="F40"/>
  <c r="E45"/>
  <c r="E46"/>
  <c r="E47"/>
  <c r="E48"/>
  <c r="E49"/>
  <c r="E50"/>
  <c r="E51"/>
  <c r="E52"/>
  <c r="E53"/>
  <c r="E54"/>
  <c r="E44"/>
  <c r="E32"/>
  <c r="E33"/>
  <c r="E34"/>
  <c r="E35"/>
  <c r="E36"/>
  <c r="E37"/>
  <c r="E39"/>
  <c r="E40"/>
  <c r="E41"/>
  <c r="E23"/>
  <c r="E24"/>
  <c r="E25"/>
  <c r="E26"/>
  <c r="E27"/>
  <c r="E28"/>
  <c r="E29"/>
  <c r="E22"/>
  <c r="G45"/>
  <c r="G46"/>
  <c r="G47"/>
  <c r="G48"/>
  <c r="G49"/>
  <c r="G50"/>
  <c r="G51"/>
  <c r="G52"/>
  <c r="G53"/>
  <c r="G54"/>
  <c r="G44"/>
  <c r="F41"/>
  <c r="F33"/>
  <c r="F34"/>
  <c r="F35"/>
  <c r="F36"/>
  <c r="F32"/>
  <c r="F23"/>
  <c r="F24"/>
  <c r="F25"/>
  <c r="F26"/>
  <c r="F27"/>
  <c r="F28"/>
  <c r="F29"/>
  <c r="F22"/>
  <c r="B59" l="1"/>
  <c r="D55"/>
  <c r="F30"/>
  <c r="B62" l="1"/>
</calcChain>
</file>

<file path=xl/sharedStrings.xml><?xml version="1.0" encoding="utf-8"?>
<sst xmlns="http://schemas.openxmlformats.org/spreadsheetml/2006/main" count="96" uniqueCount="74">
  <si>
    <t># of Units</t>
  </si>
  <si>
    <t>Total Price</t>
  </si>
  <si>
    <t>Treepro or Miracle Tube</t>
  </si>
  <si>
    <t>12"</t>
  </si>
  <si>
    <t>18"</t>
  </si>
  <si>
    <t>24"</t>
  </si>
  <si>
    <t>30"</t>
  </si>
  <si>
    <t>36"</t>
  </si>
  <si>
    <t>48"</t>
  </si>
  <si>
    <t>60"</t>
  </si>
  <si>
    <t>72" (Miracle Tube Only)</t>
  </si>
  <si>
    <t>Weight (lb)</t>
  </si>
  <si>
    <t>Treepro &amp; Miracle Tube Notes</t>
  </si>
  <si>
    <t>Standard Width (3.5")</t>
  </si>
  <si>
    <t>2. All Protectors are furnished with Ties. Extra Ties are $.08.</t>
  </si>
  <si>
    <t xml:space="preserve">3. We keep a limited Supple of 72" in stock. Call ahead for order. </t>
  </si>
  <si>
    <t>Enter "m" for Miracle Tube or "t" for Treepro</t>
  </si>
  <si>
    <t>Bamboo Stakes</t>
  </si>
  <si>
    <t>72"</t>
  </si>
  <si>
    <t>Price</t>
  </si>
  <si>
    <t>Weight</t>
  </si>
  <si>
    <t>Treated Pine Stakes</t>
  </si>
  <si>
    <t>Miscellaneos Products</t>
  </si>
  <si>
    <t>Weed Mats</t>
  </si>
  <si>
    <t>Staples</t>
  </si>
  <si>
    <t>Nutri Paks</t>
  </si>
  <si>
    <t>Root Dip Universal 1 oz</t>
  </si>
  <si>
    <t>Root Dip Universal 3 oz</t>
  </si>
  <si>
    <t>Root Dip Universal 15 oz</t>
  </si>
  <si>
    <t>Root Dip PT 2 oz</t>
  </si>
  <si>
    <t>Root Dip PT 15 oz</t>
  </si>
  <si>
    <t>2 year</t>
  </si>
  <si>
    <t>3 Year</t>
  </si>
  <si>
    <t>Size</t>
  </si>
  <si>
    <t>2' by 2'</t>
  </si>
  <si>
    <t>3' by 3'</t>
  </si>
  <si>
    <t>6" by 1"</t>
  </si>
  <si>
    <t>160 Trees</t>
  </si>
  <si>
    <t>480 Trees</t>
  </si>
  <si>
    <t>2750 Trees</t>
  </si>
  <si>
    <t>2000 Trees</t>
  </si>
  <si>
    <t>10,000 Trees</t>
  </si>
  <si>
    <t>Soft Soil 2 oz</t>
  </si>
  <si>
    <t xml:space="preserve"> 9000 Sq ft. </t>
  </si>
  <si>
    <t>Units</t>
  </si>
  <si>
    <t>Discount Program</t>
  </si>
  <si>
    <t>Protector Total</t>
  </si>
  <si>
    <t>Enter Discount Percent</t>
  </si>
  <si>
    <t>Total</t>
  </si>
  <si>
    <t>After Discount Subtotal</t>
  </si>
  <si>
    <t>Name</t>
  </si>
  <si>
    <t>Address 1</t>
  </si>
  <si>
    <t>Address 2</t>
  </si>
  <si>
    <t>City</t>
  </si>
  <si>
    <t>State</t>
  </si>
  <si>
    <t>Zip Code</t>
  </si>
  <si>
    <t>Phone</t>
  </si>
  <si>
    <t>Weight Total</t>
  </si>
  <si>
    <t>10% Off Protector Purchase if subtotal is between $400-$1499</t>
  </si>
  <si>
    <t>20% Off Protector Purchase if subtotal is between $1500-3499</t>
  </si>
  <si>
    <t>30% Off Protector Purchase if Subtotal is between $3500+</t>
  </si>
  <si>
    <t>Shipping Cost</t>
  </si>
  <si>
    <t>Email</t>
  </si>
  <si>
    <t xml:space="preserve">1. Protectors come vented. Unvented available in larger quantities. </t>
  </si>
  <si>
    <t>10% for $400+   20% for $1500+    30% for $3500+</t>
  </si>
  <si>
    <t xml:space="preserve">Miracle Tube </t>
  </si>
  <si>
    <t>or "T" for Treepro</t>
  </si>
  <si>
    <t>Protector less Discount</t>
  </si>
  <si>
    <t xml:space="preserve"> </t>
  </si>
  <si>
    <t xml:space="preserve">  Total - Other Products</t>
  </si>
  <si>
    <t xml:space="preserve">   </t>
  </si>
  <si>
    <t xml:space="preserve">Now save this spreadsheet and email it to sales@conservationtree.com or fax it to 765-463-3157 </t>
  </si>
  <si>
    <t>Enter the Organization Code here so they receive a % of the sales.</t>
  </si>
  <si>
    <t>Using your "Total Weight", look up your shipping cost.</t>
  </si>
</sst>
</file>

<file path=xl/styles.xml><?xml version="1.0" encoding="utf-8"?>
<styleSheet xmlns="http://schemas.openxmlformats.org/spreadsheetml/2006/main">
  <numFmts count="5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[&lt;=9999999]###\-####;\(###\)\ ###\-####"/>
  </numFmts>
  <fonts count="5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rgb="FF00B050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57">
    <xf numFmtId="0" fontId="0" fillId="0" borderId="0" xfId="0"/>
    <xf numFmtId="0" fontId="0" fillId="0" borderId="0" xfId="0" applyAlignment="1">
      <alignment horizontal="center"/>
    </xf>
    <xf numFmtId="41" fontId="0" fillId="0" borderId="0" xfId="0" applyNumberFormat="1"/>
    <xf numFmtId="165" fontId="0" fillId="0" borderId="0" xfId="0" applyNumberFormat="1"/>
    <xf numFmtId="43" fontId="0" fillId="0" borderId="0" xfId="0" applyNumberForma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0" xfId="0" applyFont="1"/>
    <xf numFmtId="9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2" fontId="2" fillId="0" borderId="0" xfId="0" applyNumberFormat="1" applyFont="1" applyAlignment="1">
      <alignment horizontal="center"/>
    </xf>
    <xf numFmtId="41" fontId="2" fillId="0" borderId="0" xfId="0" applyNumberFormat="1" applyFont="1" applyAlignment="1">
      <alignment horizontal="center"/>
    </xf>
    <xf numFmtId="44" fontId="2" fillId="0" borderId="0" xfId="0" applyNumberFormat="1" applyFont="1" applyAlignment="1">
      <alignment horizontal="center"/>
    </xf>
    <xf numFmtId="2" fontId="2" fillId="0" borderId="0" xfId="0" applyNumberFormat="1" applyFont="1"/>
    <xf numFmtId="41" fontId="2" fillId="0" borderId="0" xfId="0" applyNumberFormat="1" applyFont="1"/>
    <xf numFmtId="0" fontId="2" fillId="0" borderId="0" xfId="0" applyNumberFormat="1" applyFont="1"/>
    <xf numFmtId="0" fontId="2" fillId="0" borderId="0" xfId="0" applyFont="1" applyAlignment="1">
      <alignment horizontal="center" vertical="center"/>
    </xf>
    <xf numFmtId="39" fontId="2" fillId="0" borderId="0" xfId="0" applyNumberFormat="1" applyFont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164" fontId="2" fillId="0" borderId="0" xfId="0" applyNumberFormat="1" applyFont="1" applyFill="1" applyBorder="1" applyAlignment="1">
      <alignment horizontal="center"/>
    </xf>
    <xf numFmtId="0" fontId="2" fillId="0" borderId="1" xfId="0" applyFont="1" applyBorder="1"/>
    <xf numFmtId="44" fontId="2" fillId="0" borderId="2" xfId="0" applyNumberFormat="1" applyFont="1" applyBorder="1" applyAlignment="1">
      <alignment horizontal="left"/>
    </xf>
    <xf numFmtId="44" fontId="2" fillId="0" borderId="3" xfId="0" applyNumberFormat="1" applyFont="1" applyBorder="1" applyAlignment="1">
      <alignment horizontal="center"/>
    </xf>
    <xf numFmtId="44" fontId="2" fillId="0" borderId="4" xfId="0" applyNumberFormat="1" applyFont="1" applyBorder="1" applyAlignment="1">
      <alignment horizontal="left"/>
    </xf>
    <xf numFmtId="9" fontId="2" fillId="0" borderId="5" xfId="0" applyNumberFormat="1" applyFont="1" applyBorder="1" applyAlignment="1">
      <alignment horizontal="center"/>
    </xf>
    <xf numFmtId="0" fontId="1" fillId="0" borderId="4" xfId="0" applyFont="1" applyBorder="1"/>
    <xf numFmtId="44" fontId="2" fillId="0" borderId="5" xfId="0" applyNumberFormat="1" applyFont="1" applyBorder="1"/>
    <xf numFmtId="44" fontId="2" fillId="0" borderId="5" xfId="0" applyNumberFormat="1" applyFont="1" applyBorder="1" applyAlignment="1">
      <alignment horizontal="center"/>
    </xf>
    <xf numFmtId="0" fontId="2" fillId="0" borderId="4" xfId="0" applyFont="1" applyBorder="1" applyAlignment="1">
      <alignment horizontal="left"/>
    </xf>
    <xf numFmtId="44" fontId="2" fillId="0" borderId="6" xfId="0" applyNumberFormat="1" applyFont="1" applyBorder="1" applyAlignment="1">
      <alignment horizontal="left"/>
    </xf>
    <xf numFmtId="44" fontId="2" fillId="0" borderId="7" xfId="0" applyNumberFormat="1" applyFont="1" applyBorder="1"/>
    <xf numFmtId="0" fontId="2" fillId="0" borderId="8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3" fillId="0" borderId="0" xfId="0" applyFont="1"/>
    <xf numFmtId="44" fontId="2" fillId="0" borderId="5" xfId="1" applyFont="1" applyBorder="1"/>
    <xf numFmtId="0" fontId="2" fillId="0" borderId="0" xfId="0" applyFont="1" applyAlignment="1">
      <alignment horizontal="left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9" xfId="0" applyFont="1" applyBorder="1"/>
    <xf numFmtId="41" fontId="2" fillId="0" borderId="10" xfId="0" applyNumberFormat="1" applyFont="1" applyBorder="1"/>
    <xf numFmtId="41" fontId="2" fillId="0" borderId="11" xfId="0" applyNumberFormat="1" applyFont="1" applyBorder="1"/>
    <xf numFmtId="41" fontId="2" fillId="0" borderId="12" xfId="0" applyNumberFormat="1" applyFont="1" applyBorder="1"/>
    <xf numFmtId="44" fontId="2" fillId="0" borderId="10" xfId="0" applyNumberFormat="1" applyFont="1" applyBorder="1"/>
    <xf numFmtId="44" fontId="2" fillId="0" borderId="11" xfId="0" applyNumberFormat="1" applyFont="1" applyBorder="1"/>
    <xf numFmtId="44" fontId="2" fillId="0" borderId="12" xfId="0" applyNumberFormat="1" applyFont="1" applyBorder="1"/>
    <xf numFmtId="41" fontId="2" fillId="0" borderId="10" xfId="0" applyNumberFormat="1" applyFont="1" applyBorder="1" applyAlignment="1">
      <alignment horizontal="center"/>
    </xf>
    <xf numFmtId="41" fontId="2" fillId="0" borderId="11" xfId="0" applyNumberFormat="1" applyFont="1" applyBorder="1" applyAlignment="1">
      <alignment horizontal="center"/>
    </xf>
    <xf numFmtId="41" fontId="2" fillId="0" borderId="12" xfId="0" applyNumberFormat="1" applyFont="1" applyBorder="1" applyAlignment="1">
      <alignment horizontal="center"/>
    </xf>
    <xf numFmtId="44" fontId="2" fillId="0" borderId="10" xfId="0" applyNumberFormat="1" applyFont="1" applyBorder="1" applyAlignment="1">
      <alignment horizontal="center"/>
    </xf>
    <xf numFmtId="44" fontId="2" fillId="0" borderId="11" xfId="0" applyNumberFormat="1" applyFont="1" applyBorder="1" applyAlignment="1">
      <alignment horizontal="center"/>
    </xf>
    <xf numFmtId="44" fontId="2" fillId="0" borderId="12" xfId="0" applyNumberFormat="1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63"/>
  <sheetViews>
    <sheetView tabSelected="1" topLeftCell="A37" workbookViewId="0">
      <selection activeCell="I42" sqref="I42"/>
    </sheetView>
  </sheetViews>
  <sheetFormatPr defaultRowHeight="15"/>
  <cols>
    <col min="1" max="1" width="20.5703125" customWidth="1"/>
    <col min="2" max="2" width="13.7109375" customWidth="1"/>
    <col min="3" max="3" width="11.42578125" customWidth="1"/>
    <col min="4" max="4" width="10.28515625" customWidth="1"/>
    <col min="5" max="5" width="0.28515625" customWidth="1"/>
    <col min="6" max="6" width="11" customWidth="1"/>
    <col min="7" max="7" width="14.42578125" customWidth="1"/>
    <col min="8" max="8" width="10.85546875" customWidth="1"/>
    <col min="10" max="10" width="10.28515625" customWidth="1"/>
    <col min="11" max="11" width="13.85546875" customWidth="1"/>
    <col min="12" max="12" width="23.7109375" customWidth="1"/>
  </cols>
  <sheetData>
    <row r="1" spans="1:12" ht="23.25" customHeight="1">
      <c r="A1" s="39"/>
      <c r="B1" s="39"/>
      <c r="C1" s="39"/>
      <c r="D1" s="39"/>
      <c r="E1" s="39"/>
      <c r="F1" s="39"/>
      <c r="G1" s="39"/>
      <c r="H1" s="39"/>
      <c r="I1" s="39"/>
      <c r="J1" s="39"/>
    </row>
    <row r="2" spans="1:12" ht="11.1" customHeight="1">
      <c r="A2" s="40" t="s">
        <v>12</v>
      </c>
      <c r="B2" s="40"/>
      <c r="C2" s="40"/>
      <c r="D2" s="7"/>
      <c r="E2" s="7"/>
      <c r="F2" s="7"/>
      <c r="G2" s="7"/>
    </row>
    <row r="3" spans="1:12" ht="11.1" customHeight="1">
      <c r="A3" s="38" t="s">
        <v>63</v>
      </c>
      <c r="B3" s="38"/>
      <c r="C3" s="38"/>
      <c r="D3" s="38"/>
      <c r="E3" s="38"/>
      <c r="F3" s="7"/>
      <c r="G3" s="7"/>
    </row>
    <row r="4" spans="1:12" ht="11.1" customHeight="1">
      <c r="A4" s="38"/>
      <c r="B4" s="38"/>
      <c r="C4" s="38"/>
      <c r="D4" s="38"/>
      <c r="E4" s="38"/>
      <c r="F4" s="7"/>
      <c r="G4" s="7"/>
    </row>
    <row r="5" spans="1:12" ht="11.1" customHeight="1">
      <c r="A5" s="41" t="s">
        <v>14</v>
      </c>
      <c r="B5" s="41"/>
      <c r="C5" s="41"/>
      <c r="D5" s="41"/>
      <c r="E5" s="41"/>
      <c r="F5" s="7"/>
      <c r="G5" s="7"/>
    </row>
    <row r="6" spans="1:12" ht="11.1" customHeight="1">
      <c r="A6" s="41" t="s">
        <v>15</v>
      </c>
      <c r="B6" s="41"/>
      <c r="C6" s="41"/>
      <c r="D6" s="41"/>
      <c r="E6" s="41"/>
      <c r="F6" s="7"/>
      <c r="G6" s="7"/>
    </row>
    <row r="7" spans="1:12" ht="11.1" customHeight="1">
      <c r="A7" s="7" t="s">
        <v>45</v>
      </c>
      <c r="B7" s="7"/>
      <c r="C7" s="7"/>
      <c r="D7" s="7"/>
      <c r="E7" s="7"/>
      <c r="F7" s="7"/>
      <c r="G7" s="7"/>
      <c r="H7" s="39"/>
      <c r="I7" s="39"/>
      <c r="J7" s="39"/>
      <c r="K7" s="39"/>
      <c r="L7" s="39"/>
    </row>
    <row r="8" spans="1:12" ht="11.1" customHeight="1">
      <c r="A8" s="8" t="s">
        <v>58</v>
      </c>
      <c r="B8" s="7"/>
      <c r="C8" s="7"/>
      <c r="D8" s="7"/>
      <c r="E8" s="7"/>
      <c r="F8" s="7"/>
      <c r="G8" s="7"/>
      <c r="H8" s="1"/>
      <c r="I8" s="1"/>
    </row>
    <row r="9" spans="1:12" ht="11.1" customHeight="1">
      <c r="A9" s="8" t="s">
        <v>59</v>
      </c>
      <c r="B9" s="9"/>
      <c r="C9" s="7"/>
      <c r="D9" s="9"/>
      <c r="E9" s="9"/>
      <c r="F9" s="7"/>
      <c r="G9" s="7"/>
      <c r="I9" s="1"/>
    </row>
    <row r="10" spans="1:12" ht="11.1" customHeight="1">
      <c r="A10" s="8" t="s">
        <v>60</v>
      </c>
      <c r="B10" s="9"/>
      <c r="C10" s="7"/>
      <c r="D10" s="9"/>
      <c r="E10" s="9"/>
      <c r="F10" s="7"/>
      <c r="G10" s="7"/>
      <c r="I10" s="1"/>
    </row>
    <row r="11" spans="1:12" ht="11.1" customHeight="1">
      <c r="A11" s="7"/>
      <c r="B11" s="9"/>
      <c r="C11" s="7"/>
      <c r="D11" s="9"/>
      <c r="E11" s="9"/>
      <c r="F11" s="7"/>
      <c r="G11" s="7"/>
    </row>
    <row r="12" spans="1:12" ht="11.1" customHeight="1">
      <c r="A12" s="7" t="s">
        <v>50</v>
      </c>
      <c r="B12" s="23"/>
      <c r="C12" s="7"/>
      <c r="D12" s="7"/>
      <c r="E12" s="7"/>
      <c r="F12" s="7"/>
      <c r="G12" s="7"/>
    </row>
    <row r="13" spans="1:12" ht="11.1" customHeight="1">
      <c r="A13" s="7" t="s">
        <v>51</v>
      </c>
      <c r="B13" s="23"/>
      <c r="C13" s="7"/>
      <c r="D13" s="7"/>
      <c r="E13" s="7"/>
      <c r="F13" s="7"/>
      <c r="G13" s="7"/>
    </row>
    <row r="14" spans="1:12" ht="11.1" customHeight="1">
      <c r="A14" s="7" t="s">
        <v>52</v>
      </c>
      <c r="B14" s="23"/>
      <c r="C14" s="7"/>
      <c r="D14" s="7"/>
      <c r="E14" s="7"/>
      <c r="F14" s="7"/>
      <c r="G14" s="7"/>
    </row>
    <row r="15" spans="1:12" ht="11.1" customHeight="1">
      <c r="A15" s="7" t="s">
        <v>53</v>
      </c>
      <c r="B15" s="23"/>
      <c r="C15" s="7"/>
      <c r="D15" s="7"/>
      <c r="E15" s="7"/>
      <c r="F15" s="7"/>
      <c r="G15" s="7"/>
    </row>
    <row r="16" spans="1:12" ht="11.1" customHeight="1">
      <c r="A16" s="7" t="s">
        <v>54</v>
      </c>
      <c r="B16" s="23"/>
      <c r="C16" s="7"/>
      <c r="D16" s="7"/>
      <c r="E16" s="7"/>
      <c r="F16" s="7"/>
      <c r="G16" s="7"/>
    </row>
    <row r="17" spans="1:12" ht="11.1" customHeight="1">
      <c r="A17" s="7" t="s">
        <v>55</v>
      </c>
      <c r="B17" s="23"/>
      <c r="C17" s="7"/>
      <c r="D17" s="7"/>
      <c r="E17" s="7"/>
      <c r="F17" s="7"/>
      <c r="G17" s="7"/>
      <c r="H17" s="4" t="s">
        <v>68</v>
      </c>
      <c r="K17" s="39"/>
      <c r="L17" s="39"/>
    </row>
    <row r="18" spans="1:12" ht="11.1" customHeight="1">
      <c r="A18" s="7" t="s">
        <v>56</v>
      </c>
      <c r="B18" s="23"/>
      <c r="C18" s="7"/>
      <c r="D18" s="7"/>
      <c r="E18" s="7"/>
      <c r="F18" s="7"/>
      <c r="G18" s="7"/>
      <c r="K18" s="39"/>
      <c r="L18" s="39"/>
    </row>
    <row r="19" spans="1:12" ht="11.1" customHeight="1" thickBot="1">
      <c r="A19" s="7" t="s">
        <v>62</v>
      </c>
      <c r="B19" s="23"/>
      <c r="C19" s="7"/>
      <c r="D19" s="7"/>
      <c r="E19" s="7"/>
      <c r="F19" s="7"/>
      <c r="G19" s="5" t="s">
        <v>16</v>
      </c>
      <c r="K19" s="39"/>
      <c r="L19" s="39"/>
    </row>
    <row r="20" spans="1:12" ht="11.1" customHeight="1" thickBot="1">
      <c r="A20" s="7" t="s">
        <v>72</v>
      </c>
      <c r="B20" s="7"/>
      <c r="C20" s="7"/>
      <c r="D20" s="7"/>
      <c r="E20" s="7"/>
      <c r="F20" s="42"/>
      <c r="G20" s="6" t="s">
        <v>65</v>
      </c>
      <c r="K20" s="39"/>
      <c r="L20" s="39"/>
    </row>
    <row r="21" spans="1:12" ht="11.1" customHeight="1" thickBot="1">
      <c r="A21" s="34" t="s">
        <v>2</v>
      </c>
      <c r="B21" s="34" t="s">
        <v>13</v>
      </c>
      <c r="C21" s="34" t="s">
        <v>11</v>
      </c>
      <c r="D21" s="34" t="s">
        <v>0</v>
      </c>
      <c r="E21" s="34"/>
      <c r="F21" s="34" t="s">
        <v>1</v>
      </c>
      <c r="G21" s="35" t="s">
        <v>66</v>
      </c>
    </row>
    <row r="22" spans="1:12" ht="11.1" customHeight="1">
      <c r="A22" s="10" t="s">
        <v>3</v>
      </c>
      <c r="B22" s="11">
        <v>1.1399999999999999</v>
      </c>
      <c r="C22" s="12">
        <v>0.16</v>
      </c>
      <c r="D22" s="49">
        <v>0</v>
      </c>
      <c r="E22" s="13">
        <f>D22*C22</f>
        <v>0</v>
      </c>
      <c r="F22" s="52">
        <f>B22*D22</f>
        <v>0</v>
      </c>
      <c r="G22" s="52" t="s">
        <v>68</v>
      </c>
    </row>
    <row r="23" spans="1:12" ht="11.1" customHeight="1">
      <c r="A23" s="10" t="s">
        <v>4</v>
      </c>
      <c r="B23" s="11">
        <v>1.55</v>
      </c>
      <c r="C23" s="12">
        <v>0.24</v>
      </c>
      <c r="D23" s="50">
        <v>0</v>
      </c>
      <c r="E23" s="13">
        <f t="shared" ref="E23:E41" si="0">D23*C23</f>
        <v>0</v>
      </c>
      <c r="F23" s="53">
        <f t="shared" ref="F23:F29" si="1">B23*D23</f>
        <v>0</v>
      </c>
      <c r="G23" s="53"/>
      <c r="K23" s="3"/>
    </row>
    <row r="24" spans="1:12" ht="11.1" customHeight="1">
      <c r="A24" s="10" t="s">
        <v>5</v>
      </c>
      <c r="B24" s="11">
        <v>1.99</v>
      </c>
      <c r="C24" s="12">
        <v>0.32</v>
      </c>
      <c r="D24" s="50">
        <v>0</v>
      </c>
      <c r="E24" s="13">
        <f t="shared" si="0"/>
        <v>0</v>
      </c>
      <c r="F24" s="53">
        <f t="shared" si="1"/>
        <v>0</v>
      </c>
      <c r="G24" s="53" t="s">
        <v>68</v>
      </c>
    </row>
    <row r="25" spans="1:12" ht="11.1" customHeight="1">
      <c r="A25" s="10" t="s">
        <v>6</v>
      </c>
      <c r="B25" s="11">
        <v>2.74</v>
      </c>
      <c r="C25" s="12">
        <v>0.4</v>
      </c>
      <c r="D25" s="50">
        <v>0</v>
      </c>
      <c r="E25" s="13">
        <f t="shared" si="0"/>
        <v>0</v>
      </c>
      <c r="F25" s="53">
        <f t="shared" si="1"/>
        <v>0</v>
      </c>
      <c r="G25" s="53"/>
    </row>
    <row r="26" spans="1:12" ht="11.1" customHeight="1">
      <c r="A26" s="10" t="s">
        <v>7</v>
      </c>
      <c r="B26" s="11">
        <v>2.99</v>
      </c>
      <c r="C26" s="12">
        <v>0.5</v>
      </c>
      <c r="D26" s="50">
        <v>0</v>
      </c>
      <c r="E26" s="13">
        <f t="shared" si="0"/>
        <v>0</v>
      </c>
      <c r="F26" s="53">
        <f t="shared" si="1"/>
        <v>0</v>
      </c>
      <c r="G26" s="53" t="s">
        <v>68</v>
      </c>
    </row>
    <row r="27" spans="1:12" ht="11.1" customHeight="1">
      <c r="A27" s="10" t="s">
        <v>8</v>
      </c>
      <c r="B27" s="11">
        <v>3.83</v>
      </c>
      <c r="C27" s="12">
        <v>0.8</v>
      </c>
      <c r="D27" s="50">
        <v>0</v>
      </c>
      <c r="E27" s="13">
        <f t="shared" si="0"/>
        <v>0</v>
      </c>
      <c r="F27" s="53">
        <f t="shared" si="1"/>
        <v>0</v>
      </c>
      <c r="G27" s="53"/>
    </row>
    <row r="28" spans="1:12" ht="11.1" customHeight="1">
      <c r="A28" s="10" t="s">
        <v>9</v>
      </c>
      <c r="B28" s="11">
        <v>4.45</v>
      </c>
      <c r="C28" s="12">
        <v>1</v>
      </c>
      <c r="D28" s="50">
        <v>0</v>
      </c>
      <c r="E28" s="13">
        <f t="shared" si="0"/>
        <v>0</v>
      </c>
      <c r="F28" s="53">
        <f t="shared" si="1"/>
        <v>0</v>
      </c>
      <c r="G28" s="55" t="s">
        <v>68</v>
      </c>
    </row>
    <row r="29" spans="1:12" ht="11.1" customHeight="1" thickBot="1">
      <c r="A29" s="10" t="s">
        <v>10</v>
      </c>
      <c r="B29" s="11">
        <v>5.48</v>
      </c>
      <c r="C29" s="12">
        <v>1.2</v>
      </c>
      <c r="D29" s="51">
        <v>0</v>
      </c>
      <c r="E29" s="13">
        <f t="shared" si="0"/>
        <v>0</v>
      </c>
      <c r="F29" s="53">
        <f t="shared" si="1"/>
        <v>0</v>
      </c>
      <c r="G29" s="56"/>
    </row>
    <row r="30" spans="1:12" ht="11.1" customHeight="1" thickBot="1">
      <c r="A30" s="7"/>
      <c r="B30" s="11"/>
      <c r="C30" s="7"/>
      <c r="D30" s="7" t="s">
        <v>48</v>
      </c>
      <c r="E30" s="13"/>
      <c r="F30" s="54">
        <f>SUM(F22:F29)</f>
        <v>0</v>
      </c>
      <c r="G30" s="10" t="s">
        <v>68</v>
      </c>
    </row>
    <row r="31" spans="1:12" ht="11.1" customHeight="1" thickBot="1">
      <c r="A31" s="10" t="s">
        <v>17</v>
      </c>
      <c r="B31" s="11" t="s">
        <v>19</v>
      </c>
      <c r="C31" s="15" t="s">
        <v>20</v>
      </c>
      <c r="D31" s="7" t="s">
        <v>0</v>
      </c>
      <c r="E31" s="13"/>
      <c r="F31" s="14"/>
      <c r="G31" s="7"/>
    </row>
    <row r="32" spans="1:12" ht="11.1" customHeight="1">
      <c r="A32" s="10" t="s">
        <v>6</v>
      </c>
      <c r="B32" s="11">
        <v>0.35</v>
      </c>
      <c r="C32" s="12">
        <v>0.2</v>
      </c>
      <c r="D32" s="43">
        <v>0</v>
      </c>
      <c r="E32" s="13">
        <f t="shared" si="0"/>
        <v>0</v>
      </c>
      <c r="F32" s="52">
        <f>D32*B32</f>
        <v>0</v>
      </c>
      <c r="G32" s="7"/>
    </row>
    <row r="33" spans="1:8" ht="11.1" customHeight="1">
      <c r="A33" s="10" t="s">
        <v>7</v>
      </c>
      <c r="B33" s="11">
        <v>0.65</v>
      </c>
      <c r="C33" s="12">
        <v>0.3</v>
      </c>
      <c r="D33" s="44">
        <v>0</v>
      </c>
      <c r="E33" s="13">
        <f t="shared" si="0"/>
        <v>0</v>
      </c>
      <c r="F33" s="53">
        <f t="shared" ref="F33:F36" si="2">D33*B33</f>
        <v>0</v>
      </c>
      <c r="G33" s="7"/>
    </row>
    <row r="34" spans="1:8" ht="11.1" customHeight="1">
      <c r="A34" s="10" t="s">
        <v>8</v>
      </c>
      <c r="B34" s="11">
        <v>0.89</v>
      </c>
      <c r="C34" s="12">
        <v>0.45</v>
      </c>
      <c r="D34" s="44">
        <v>0</v>
      </c>
      <c r="E34" s="13">
        <f t="shared" si="0"/>
        <v>0</v>
      </c>
      <c r="F34" s="53">
        <f t="shared" si="2"/>
        <v>0</v>
      </c>
      <c r="G34" s="14"/>
    </row>
    <row r="35" spans="1:8" ht="11.1" customHeight="1">
      <c r="A35" s="10" t="s">
        <v>9</v>
      </c>
      <c r="B35" s="11">
        <v>1.25</v>
      </c>
      <c r="C35" s="12">
        <v>0.8</v>
      </c>
      <c r="D35" s="44">
        <v>0</v>
      </c>
      <c r="E35" s="13">
        <f t="shared" si="0"/>
        <v>0</v>
      </c>
      <c r="F35" s="53">
        <f t="shared" si="2"/>
        <v>0</v>
      </c>
      <c r="G35" s="14"/>
    </row>
    <row r="36" spans="1:8" ht="11.1" customHeight="1" thickBot="1">
      <c r="A36" s="10" t="s">
        <v>18</v>
      </c>
      <c r="B36" s="11">
        <v>1.39</v>
      </c>
      <c r="C36" s="12">
        <v>0.9</v>
      </c>
      <c r="D36" s="45">
        <v>0</v>
      </c>
      <c r="E36" s="13">
        <f t="shared" si="0"/>
        <v>0</v>
      </c>
      <c r="F36" s="54">
        <f t="shared" si="2"/>
        <v>0</v>
      </c>
      <c r="G36" s="7"/>
    </row>
    <row r="37" spans="1:8" ht="11.1" customHeight="1">
      <c r="A37" s="10"/>
      <c r="B37" s="11"/>
      <c r="C37" s="15"/>
      <c r="D37" s="17"/>
      <c r="E37" s="13">
        <f t="shared" si="0"/>
        <v>0</v>
      </c>
      <c r="F37" s="14"/>
      <c r="G37" s="14"/>
    </row>
    <row r="38" spans="1:8" ht="11.1" customHeight="1" thickBot="1">
      <c r="A38" s="10" t="s">
        <v>21</v>
      </c>
      <c r="B38" s="11" t="s">
        <v>19</v>
      </c>
      <c r="C38" s="12" t="s">
        <v>20</v>
      </c>
      <c r="D38" s="17" t="s">
        <v>0</v>
      </c>
      <c r="E38" s="13"/>
      <c r="F38" s="14"/>
      <c r="G38" s="14"/>
    </row>
    <row r="39" spans="1:8" ht="11.1" customHeight="1">
      <c r="A39" s="10" t="s">
        <v>7</v>
      </c>
      <c r="B39" s="11">
        <v>1</v>
      </c>
      <c r="C39" s="12">
        <v>0.9</v>
      </c>
      <c r="D39" s="43">
        <v>0</v>
      </c>
      <c r="E39" s="13">
        <f t="shared" si="0"/>
        <v>0</v>
      </c>
      <c r="F39" s="52">
        <f>D39*B39</f>
        <v>0</v>
      </c>
      <c r="G39" s="14"/>
    </row>
    <row r="40" spans="1:8" ht="11.1" customHeight="1">
      <c r="A40" s="10" t="s">
        <v>8</v>
      </c>
      <c r="B40" s="11">
        <v>1.2</v>
      </c>
      <c r="C40" s="10">
        <v>1.1499999999999999</v>
      </c>
      <c r="D40" s="44">
        <v>0</v>
      </c>
      <c r="E40" s="13">
        <f t="shared" si="0"/>
        <v>0</v>
      </c>
      <c r="F40" s="53">
        <f>D40*B40</f>
        <v>0</v>
      </c>
      <c r="G40" s="7"/>
    </row>
    <row r="41" spans="1:8" ht="11.1" customHeight="1" thickBot="1">
      <c r="A41" s="10" t="s">
        <v>9</v>
      </c>
      <c r="B41" s="11">
        <v>1.3</v>
      </c>
      <c r="C41" s="10">
        <v>1.35</v>
      </c>
      <c r="D41" s="45">
        <v>0</v>
      </c>
      <c r="E41" s="13">
        <f t="shared" si="0"/>
        <v>0</v>
      </c>
      <c r="F41" s="54">
        <f t="shared" ref="F41" si="3">D41*B41</f>
        <v>0</v>
      </c>
      <c r="G41" s="7"/>
    </row>
    <row r="42" spans="1:8" ht="11.1" customHeight="1">
      <c r="A42" s="7"/>
      <c r="B42" s="11"/>
      <c r="C42" s="10"/>
      <c r="D42" s="7"/>
      <c r="E42" s="7"/>
      <c r="F42" s="7"/>
      <c r="G42" s="7"/>
    </row>
    <row r="43" spans="1:8" ht="11.1" customHeight="1" thickBot="1">
      <c r="A43" s="10" t="s">
        <v>22</v>
      </c>
      <c r="B43" s="11" t="s">
        <v>33</v>
      </c>
      <c r="C43" s="10" t="s">
        <v>19</v>
      </c>
      <c r="D43" s="7" t="s">
        <v>20</v>
      </c>
      <c r="E43" s="7"/>
      <c r="F43" s="7" t="s">
        <v>44</v>
      </c>
      <c r="G43" s="7" t="s">
        <v>1</v>
      </c>
    </row>
    <row r="44" spans="1:8" ht="11.1" customHeight="1">
      <c r="A44" s="18" t="s">
        <v>23</v>
      </c>
      <c r="B44" s="11" t="s">
        <v>34</v>
      </c>
      <c r="C44" s="11">
        <v>0.5</v>
      </c>
      <c r="D44" s="19">
        <v>0.2</v>
      </c>
      <c r="E44" s="7">
        <f>D44*F44</f>
        <v>0</v>
      </c>
      <c r="F44" s="43">
        <v>0</v>
      </c>
      <c r="G44" s="46">
        <f>F44*C44</f>
        <v>0</v>
      </c>
    </row>
    <row r="45" spans="1:8" ht="11.1" customHeight="1">
      <c r="A45" s="18"/>
      <c r="B45" s="11" t="s">
        <v>35</v>
      </c>
      <c r="C45" s="11">
        <v>0.85</v>
      </c>
      <c r="D45" s="10">
        <v>0.2</v>
      </c>
      <c r="E45" s="7">
        <f t="shared" ref="E45:E54" si="4">D45*F45</f>
        <v>0</v>
      </c>
      <c r="F45" s="44">
        <v>0</v>
      </c>
      <c r="G45" s="47">
        <f t="shared" ref="G45:G54" si="5">F45*C45</f>
        <v>0</v>
      </c>
    </row>
    <row r="46" spans="1:8" ht="11.1" customHeight="1">
      <c r="A46" s="20" t="s">
        <v>24</v>
      </c>
      <c r="B46" s="11" t="s">
        <v>36</v>
      </c>
      <c r="C46" s="11">
        <v>0.1</v>
      </c>
      <c r="D46" s="10">
        <v>0.1</v>
      </c>
      <c r="E46" s="7">
        <f t="shared" si="4"/>
        <v>0</v>
      </c>
      <c r="F46" s="44">
        <v>0</v>
      </c>
      <c r="G46" s="47">
        <f t="shared" si="5"/>
        <v>0</v>
      </c>
    </row>
    <row r="47" spans="1:8" ht="11.1" customHeight="1">
      <c r="A47" s="21" t="s">
        <v>25</v>
      </c>
      <c r="B47" s="11" t="s">
        <v>31</v>
      </c>
      <c r="C47" s="11">
        <v>0.3</v>
      </c>
      <c r="D47" s="10">
        <v>0.15</v>
      </c>
      <c r="E47" s="7">
        <f t="shared" si="4"/>
        <v>0</v>
      </c>
      <c r="F47" s="44">
        <v>0</v>
      </c>
      <c r="G47" s="47">
        <f t="shared" si="5"/>
        <v>0</v>
      </c>
    </row>
    <row r="48" spans="1:8" ht="11.1" customHeight="1">
      <c r="A48" s="21"/>
      <c r="B48" s="11" t="s">
        <v>32</v>
      </c>
      <c r="C48" s="11">
        <v>0.85</v>
      </c>
      <c r="D48" s="10">
        <v>0.2</v>
      </c>
      <c r="E48" s="7">
        <f t="shared" si="4"/>
        <v>0</v>
      </c>
      <c r="F48" s="44">
        <v>0</v>
      </c>
      <c r="G48" s="47">
        <f t="shared" si="5"/>
        <v>0</v>
      </c>
      <c r="H48" s="2" t="s">
        <v>68</v>
      </c>
    </row>
    <row r="49" spans="1:7" ht="11.1" customHeight="1">
      <c r="A49" s="20" t="s">
        <v>26</v>
      </c>
      <c r="B49" s="22" t="s">
        <v>37</v>
      </c>
      <c r="C49" s="11">
        <v>6.5</v>
      </c>
      <c r="D49" s="10">
        <v>0.2</v>
      </c>
      <c r="E49" s="7">
        <f t="shared" si="4"/>
        <v>0</v>
      </c>
      <c r="F49" s="44">
        <v>0</v>
      </c>
      <c r="G49" s="47">
        <f t="shared" si="5"/>
        <v>0</v>
      </c>
    </row>
    <row r="50" spans="1:7" ht="11.1" customHeight="1">
      <c r="A50" s="20" t="s">
        <v>27</v>
      </c>
      <c r="B50" s="22" t="s">
        <v>38</v>
      </c>
      <c r="C50" s="11">
        <v>15</v>
      </c>
      <c r="D50" s="10">
        <v>0.4</v>
      </c>
      <c r="E50" s="7">
        <f t="shared" si="4"/>
        <v>0</v>
      </c>
      <c r="F50" s="44">
        <v>0</v>
      </c>
      <c r="G50" s="47">
        <f t="shared" si="5"/>
        <v>0</v>
      </c>
    </row>
    <row r="51" spans="1:7" ht="11.1" customHeight="1">
      <c r="A51" s="20" t="s">
        <v>28</v>
      </c>
      <c r="B51" s="22" t="s">
        <v>39</v>
      </c>
      <c r="C51" s="11">
        <v>55</v>
      </c>
      <c r="D51" s="10">
        <v>1</v>
      </c>
      <c r="E51" s="7">
        <f t="shared" si="4"/>
        <v>0</v>
      </c>
      <c r="F51" s="44">
        <v>0</v>
      </c>
      <c r="G51" s="47">
        <f t="shared" si="5"/>
        <v>0</v>
      </c>
    </row>
    <row r="52" spans="1:7" ht="11.1" customHeight="1">
      <c r="A52" s="20" t="s">
        <v>29</v>
      </c>
      <c r="B52" s="22" t="s">
        <v>40</v>
      </c>
      <c r="C52" s="11">
        <v>12</v>
      </c>
      <c r="D52" s="10">
        <v>0.2</v>
      </c>
      <c r="E52" s="7">
        <f t="shared" si="4"/>
        <v>0</v>
      </c>
      <c r="F52" s="44">
        <v>0</v>
      </c>
      <c r="G52" s="47">
        <f t="shared" si="5"/>
        <v>0</v>
      </c>
    </row>
    <row r="53" spans="1:7" ht="11.1" customHeight="1">
      <c r="A53" s="20" t="s">
        <v>30</v>
      </c>
      <c r="B53" s="22" t="s">
        <v>41</v>
      </c>
      <c r="C53" s="11">
        <v>120</v>
      </c>
      <c r="D53" s="10">
        <v>1</v>
      </c>
      <c r="E53" s="7">
        <f t="shared" si="4"/>
        <v>0</v>
      </c>
      <c r="F53" s="44">
        <v>0</v>
      </c>
      <c r="G53" s="47">
        <f t="shared" si="5"/>
        <v>0</v>
      </c>
    </row>
    <row r="54" spans="1:7" ht="11.1" customHeight="1" thickBot="1">
      <c r="A54" s="20" t="s">
        <v>42</v>
      </c>
      <c r="B54" s="22" t="s">
        <v>43</v>
      </c>
      <c r="C54" s="11">
        <v>20</v>
      </c>
      <c r="D54" s="10">
        <v>0.2</v>
      </c>
      <c r="E54" s="7">
        <f t="shared" si="4"/>
        <v>0</v>
      </c>
      <c r="F54" s="45">
        <v>0</v>
      </c>
      <c r="G54" s="48">
        <f t="shared" si="5"/>
        <v>0</v>
      </c>
    </row>
    <row r="55" spans="1:7" ht="11.1" customHeight="1" thickBot="1">
      <c r="A55" s="7"/>
      <c r="B55" s="7"/>
      <c r="C55" s="14" t="s">
        <v>57</v>
      </c>
      <c r="D55" s="16">
        <f>SUM(E44:E54,E39:E41,E32:E37,E22:E29)</f>
        <v>0</v>
      </c>
      <c r="E55" s="7"/>
      <c r="F55" s="7"/>
      <c r="G55" s="7"/>
    </row>
    <row r="56" spans="1:7" ht="11.1" customHeight="1">
      <c r="A56" s="24" t="s">
        <v>46</v>
      </c>
      <c r="B56" s="25">
        <f>F30</f>
        <v>0</v>
      </c>
      <c r="C56" s="7"/>
      <c r="D56" s="7"/>
      <c r="E56" s="7"/>
      <c r="F56" s="7"/>
      <c r="G56" s="7"/>
    </row>
    <row r="57" spans="1:7" ht="11.1" customHeight="1">
      <c r="A57" s="26" t="s">
        <v>47</v>
      </c>
      <c r="B57" s="27" t="s">
        <v>68</v>
      </c>
      <c r="C57" s="7" t="s">
        <v>64</v>
      </c>
      <c r="D57" s="7"/>
      <c r="E57" s="7"/>
      <c r="F57" s="7"/>
      <c r="G57" s="7"/>
    </row>
    <row r="58" spans="1:7" ht="11.1" customHeight="1">
      <c r="A58" s="28" t="s">
        <v>67</v>
      </c>
      <c r="B58" s="29" t="e">
        <f>B56-(B57*B56)</f>
        <v>#VALUE!</v>
      </c>
      <c r="D58" s="7"/>
      <c r="E58" s="7"/>
      <c r="F58" s="7"/>
      <c r="G58" s="7"/>
    </row>
    <row r="59" spans="1:7" ht="11.1" customHeight="1">
      <c r="A59" s="28" t="s">
        <v>69</v>
      </c>
      <c r="B59" s="30">
        <f>SUM(F32:F36,F39:F41,G44:G54)</f>
        <v>0</v>
      </c>
      <c r="D59" s="7"/>
      <c r="E59" s="7"/>
      <c r="F59" s="7"/>
      <c r="G59" s="7"/>
    </row>
    <row r="60" spans="1:7" ht="11.1" customHeight="1">
      <c r="A60" s="26" t="s">
        <v>49</v>
      </c>
      <c r="B60" s="29" t="e">
        <f>B58+B59</f>
        <v>#VALUE!</v>
      </c>
      <c r="C60" s="7" t="s">
        <v>70</v>
      </c>
      <c r="G60" s="7"/>
    </row>
    <row r="61" spans="1:7" ht="11.1" customHeight="1">
      <c r="A61" s="31" t="s">
        <v>61</v>
      </c>
      <c r="B61" s="37">
        <v>0</v>
      </c>
      <c r="C61" s="36" t="s">
        <v>73</v>
      </c>
      <c r="D61" s="7"/>
      <c r="E61" s="7"/>
      <c r="G61" s="7"/>
    </row>
    <row r="62" spans="1:7" ht="15.75" thickBot="1">
      <c r="A62" s="32" t="s">
        <v>48</v>
      </c>
      <c r="B62" s="33" t="e">
        <f>SUM(B60:B61)</f>
        <v>#VALUE!</v>
      </c>
    </row>
    <row r="63" spans="1:7">
      <c r="A63" s="36" t="s">
        <v>71</v>
      </c>
    </row>
  </sheetData>
  <mergeCells count="10">
    <mergeCell ref="K19:L19"/>
    <mergeCell ref="K20:L20"/>
    <mergeCell ref="H7:L7"/>
    <mergeCell ref="K17:L17"/>
    <mergeCell ref="K18:L18"/>
    <mergeCell ref="A3:E4"/>
    <mergeCell ref="A1:J1"/>
    <mergeCell ref="A2:C2"/>
    <mergeCell ref="A5:E5"/>
    <mergeCell ref="A6:E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Tommy</dc:creator>
  <cp:lastModifiedBy>Pat Tharp</cp:lastModifiedBy>
  <cp:lastPrinted>2010-01-27T03:37:20Z</cp:lastPrinted>
  <dcterms:created xsi:type="dcterms:W3CDTF">2010-01-20T19:47:01Z</dcterms:created>
  <dcterms:modified xsi:type="dcterms:W3CDTF">2010-02-03T02:59:01Z</dcterms:modified>
</cp:coreProperties>
</file>